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5" i="1"/>
  <c r="G16" s="1"/>
  <c r="D24"/>
  <c r="D22"/>
  <c r="E8"/>
  <c r="E9" s="1"/>
  <c r="E10" s="1"/>
  <c r="E17" l="1"/>
  <c r="E18" s="1"/>
  <c r="G18" s="1"/>
  <c r="E12"/>
  <c r="G6" l="1"/>
  <c r="E13" s="1"/>
  <c r="E14" l="1"/>
  <c r="J14" s="1"/>
  <c r="L14" s="1"/>
  <c r="J13"/>
  <c r="L13" s="1"/>
</calcChain>
</file>

<file path=xl/sharedStrings.xml><?xml version="1.0" encoding="utf-8"?>
<sst xmlns="http://schemas.openxmlformats.org/spreadsheetml/2006/main" count="56" uniqueCount="48">
  <si>
    <t>cal =</t>
  </si>
  <si>
    <t>About BMR</t>
  </si>
  <si>
    <t>https://wellwisp.com/average-bmr-for-males-by-age/</t>
  </si>
  <si>
    <t>For males</t>
  </si>
  <si>
    <t>BMR for young male in story</t>
  </si>
  <si>
    <t>kcal/day</t>
  </si>
  <si>
    <t>https://en.wikipedia.org/wiki/Basal_metabolic_rate</t>
  </si>
  <si>
    <t>kJ/day</t>
  </si>
  <si>
    <t>J = watt-second</t>
  </si>
  <si>
    <t>watts/m^2</t>
  </si>
  <si>
    <t>taking avg as per</t>
  </si>
  <si>
    <t>https://en.wikipedia.org/wiki/Solar_energy</t>
  </si>
  <si>
    <t>Daily solar energy collected</t>
  </si>
  <si>
    <t>s/day</t>
  </si>
  <si>
    <t>Avail incoming solar radiation</t>
  </si>
  <si>
    <t xml:space="preserve">Say enhanced photosynthesis is </t>
  </si>
  <si>
    <t xml:space="preserve">Then daily energy collected </t>
  </si>
  <si>
    <t>Note: current max efficiency is</t>
  </si>
  <si>
    <t>%</t>
  </si>
  <si>
    <t>https://www.thisoldhouse.com/solar-alternative-energy/reviews/most-efficient-solar-panels</t>
  </si>
  <si>
    <t>m</t>
  </si>
  <si>
    <t>cm</t>
  </si>
  <si>
    <t>m^2</t>
  </si>
  <si>
    <t>req'd 'leaf' area for collection</t>
  </si>
  <si>
    <t>say</t>
  </si>
  <si>
    <t>hrs of daylight</t>
  </si>
  <si>
    <t>s/daily-daylight</t>
  </si>
  <si>
    <t>kJ/day per sq meter</t>
  </si>
  <si>
    <t>(watt-second/day = J/day) per sq meter</t>
  </si>
  <si>
    <t>if a square, length would be</t>
  </si>
  <si>
    <t>If two 'branches'</t>
  </si>
  <si>
    <t>m^2/branch</t>
  </si>
  <si>
    <t>% efficiency</t>
  </si>
  <si>
    <t>Author arm length to finger tips</t>
  </si>
  <si>
    <t>rough measurement</t>
  </si>
  <si>
    <t>Req'd 'leaf' efficiency</t>
  </si>
  <si>
    <t>fraction</t>
  </si>
  <si>
    <t>'Leaf' area per arm if square</t>
  </si>
  <si>
    <t>kJ/day for both arms</t>
  </si>
  <si>
    <r>
      <t xml:space="preserve">Solar energy </t>
    </r>
    <r>
      <rPr>
        <b/>
        <sz val="11"/>
        <color theme="1"/>
        <rFont val="Calibri"/>
        <family val="2"/>
        <scheme val="minor"/>
      </rPr>
      <t>avail</t>
    </r>
    <r>
      <rPr>
        <sz val="11"/>
        <color theme="1"/>
        <rFont val="Calibri"/>
        <family val="2"/>
        <scheme val="minor"/>
      </rPr>
      <t xml:space="preserve"> in this area</t>
    </r>
  </si>
  <si>
    <t>Some conversions</t>
  </si>
  <si>
    <t xml:space="preserve">Calculate energy viability for theoretical sentient 'tree' equivalent </t>
  </si>
  <si>
    <t>assume calorie requirement for sentient 'tree' similar as for human</t>
  </si>
  <si>
    <t>Is simplistic</t>
  </si>
  <si>
    <t>Author: Peter Spasov, posted at [to do link]</t>
  </si>
  <si>
    <t>date to do</t>
  </si>
  <si>
    <t>avail means the sunlight energy striking the leaf, but not all of it will be converted into energy for the human tree</t>
  </si>
  <si>
    <t>J means Joules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</si>
</sst>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4" fillId="0" borderId="0" xfId="3" applyAlignment="1" applyProtection="1"/>
    <xf numFmtId="0" fontId="1" fillId="2" borderId="1" xfId="1"/>
    <xf numFmtId="0" fontId="0" fillId="0" borderId="0" xfId="0" quotePrefix="1"/>
    <xf numFmtId="0" fontId="2" fillId="3" borderId="2" xfId="2"/>
    <xf numFmtId="0" fontId="5" fillId="0" borderId="0" xfId="0" applyFont="1"/>
  </cellXfs>
  <cellStyles count="4">
    <cellStyle name="Hyperlink" xfId="3" builtinId="8"/>
    <cellStyle name="Input" xfId="1" builtinId="20"/>
    <cellStyle name="Normal" xfId="0" builtinId="0"/>
    <cellStyle name="Output" xfId="2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.wikipedia.org/wiki/Solar_energy" TargetMode="External"/><Relationship Id="rId2" Type="http://schemas.openxmlformats.org/officeDocument/2006/relationships/hyperlink" Target="https://en.wikipedia.org/wiki/Basal_metabolic_rate" TargetMode="External"/><Relationship Id="rId1" Type="http://schemas.openxmlformats.org/officeDocument/2006/relationships/hyperlink" Target="https://wellwisp.com/average-bmr-for-males-by-age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hisoldhouse.com/solar-alternative-energy/reviews/most-efficient-solar-pane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7"/>
  <sheetViews>
    <sheetView tabSelected="1" workbookViewId="0">
      <selection activeCell="L21" sqref="L21"/>
    </sheetView>
  </sheetViews>
  <sheetFormatPr defaultRowHeight="15"/>
  <sheetData>
    <row r="2" spans="2:14">
      <c r="B2" t="s">
        <v>41</v>
      </c>
      <c r="I2" s="5" t="s">
        <v>43</v>
      </c>
    </row>
    <row r="4" spans="2:14">
      <c r="B4" t="s">
        <v>1</v>
      </c>
      <c r="D4" s="1" t="s">
        <v>6</v>
      </c>
    </row>
    <row r="5" spans="2:14">
      <c r="B5" t="s">
        <v>3</v>
      </c>
      <c r="D5" s="1" t="s">
        <v>2</v>
      </c>
      <c r="J5" t="s">
        <v>42</v>
      </c>
    </row>
    <row r="6" spans="2:14">
      <c r="B6" t="s">
        <v>4</v>
      </c>
      <c r="E6">
        <v>1900</v>
      </c>
      <c r="F6" t="s">
        <v>5</v>
      </c>
      <c r="G6">
        <f>E6*D21</f>
        <v>7949.6</v>
      </c>
      <c r="H6" t="s">
        <v>7</v>
      </c>
    </row>
    <row r="8" spans="2:14">
      <c r="B8" t="s">
        <v>14</v>
      </c>
      <c r="E8">
        <f>(150+300)/2</f>
        <v>225</v>
      </c>
      <c r="F8" t="s">
        <v>9</v>
      </c>
      <c r="H8" t="s">
        <v>10</v>
      </c>
      <c r="J8" s="1" t="s">
        <v>11</v>
      </c>
    </row>
    <row r="9" spans="2:14">
      <c r="B9" t="s">
        <v>12</v>
      </c>
      <c r="E9">
        <f>E8*D24</f>
        <v>8100000</v>
      </c>
      <c r="F9" t="s">
        <v>28</v>
      </c>
    </row>
    <row r="10" spans="2:14">
      <c r="E10">
        <f>E9/1000</f>
        <v>8100</v>
      </c>
      <c r="F10" t="s">
        <v>27</v>
      </c>
    </row>
    <row r="11" spans="2:14">
      <c r="B11" t="s">
        <v>15</v>
      </c>
      <c r="E11" s="2">
        <v>50</v>
      </c>
      <c r="F11" t="s">
        <v>32</v>
      </c>
      <c r="I11" t="s">
        <v>17</v>
      </c>
      <c r="L11">
        <v>24.1</v>
      </c>
      <c r="M11" t="s">
        <v>18</v>
      </c>
      <c r="N11" s="1" t="s">
        <v>19</v>
      </c>
    </row>
    <row r="12" spans="2:14">
      <c r="B12" t="s">
        <v>16</v>
      </c>
      <c r="E12">
        <f>E10*E11/100</f>
        <v>4050</v>
      </c>
      <c r="F12" t="s">
        <v>27</v>
      </c>
    </row>
    <row r="13" spans="2:14">
      <c r="B13" t="s">
        <v>23</v>
      </c>
      <c r="E13">
        <f>G6/E12</f>
        <v>1.9628641975308643</v>
      </c>
      <c r="F13" t="s">
        <v>22</v>
      </c>
      <c r="G13" t="s">
        <v>29</v>
      </c>
      <c r="J13">
        <f>SQRT(E13)</f>
        <v>1.4010225542548786</v>
      </c>
      <c r="K13" t="s">
        <v>20</v>
      </c>
      <c r="L13">
        <f>J13*100</f>
        <v>140.10225542548787</v>
      </c>
      <c r="M13" t="s">
        <v>21</v>
      </c>
    </row>
    <row r="14" spans="2:14">
      <c r="B14" t="s">
        <v>30</v>
      </c>
      <c r="E14">
        <f>E13/2</f>
        <v>0.98143209876543214</v>
      </c>
      <c r="F14" t="s">
        <v>31</v>
      </c>
      <c r="G14" t="s">
        <v>29</v>
      </c>
      <c r="J14">
        <f>SQRT(E14)</f>
        <v>0.99067254870892241</v>
      </c>
      <c r="K14" t="s">
        <v>20</v>
      </c>
      <c r="L14">
        <f>J14*100</f>
        <v>99.067254870892242</v>
      </c>
      <c r="M14" t="s">
        <v>21</v>
      </c>
    </row>
    <row r="15" spans="2:14">
      <c r="B15" t="s">
        <v>33</v>
      </c>
      <c r="E15">
        <v>60</v>
      </c>
      <c r="F15" t="s">
        <v>21</v>
      </c>
      <c r="G15">
        <f>E15/100</f>
        <v>0.6</v>
      </c>
      <c r="H15" t="s">
        <v>20</v>
      </c>
      <c r="I15" t="s">
        <v>34</v>
      </c>
    </row>
    <row r="16" spans="2:14">
      <c r="B16" s="3" t="s">
        <v>37</v>
      </c>
      <c r="G16">
        <f>G15^2</f>
        <v>0.36</v>
      </c>
      <c r="H16" t="s">
        <v>22</v>
      </c>
    </row>
    <row r="17" spans="2:9">
      <c r="B17" t="s">
        <v>39</v>
      </c>
      <c r="E17">
        <f>2*G16*E10</f>
        <v>5832</v>
      </c>
      <c r="F17" t="s">
        <v>38</v>
      </c>
      <c r="I17" t="s">
        <v>46</v>
      </c>
    </row>
    <row r="18" spans="2:9">
      <c r="B18" t="s">
        <v>35</v>
      </c>
      <c r="E18">
        <f>E17/E10</f>
        <v>0.72</v>
      </c>
      <c r="F18" t="s">
        <v>36</v>
      </c>
      <c r="G18" s="4">
        <f>E18*100</f>
        <v>72</v>
      </c>
      <c r="H18" t="s">
        <v>18</v>
      </c>
    </row>
    <row r="20" spans="2:9">
      <c r="B20" t="s">
        <v>40</v>
      </c>
    </row>
    <row r="21" spans="2:9">
      <c r="B21">
        <v>1</v>
      </c>
      <c r="C21" t="s">
        <v>0</v>
      </c>
      <c r="D21">
        <v>4.1840000000000002</v>
      </c>
      <c r="E21" t="s">
        <v>8</v>
      </c>
      <c r="H21" t="s">
        <v>47</v>
      </c>
    </row>
    <row r="22" spans="2:9">
      <c r="D22">
        <f>60*60*24</f>
        <v>86400</v>
      </c>
      <c r="E22" t="s">
        <v>13</v>
      </c>
    </row>
    <row r="23" spans="2:9">
      <c r="C23" t="s">
        <v>24</v>
      </c>
      <c r="D23">
        <v>10</v>
      </c>
      <c r="E23" t="s">
        <v>25</v>
      </c>
    </row>
    <row r="24" spans="2:9">
      <c r="D24">
        <f>60*60*10</f>
        <v>36000</v>
      </c>
      <c r="E24" t="s">
        <v>26</v>
      </c>
    </row>
    <row r="27" spans="2:9">
      <c r="B27" t="s">
        <v>44</v>
      </c>
      <c r="G27" t="s">
        <v>45</v>
      </c>
    </row>
  </sheetData>
  <hyperlinks>
    <hyperlink ref="D5" r:id="rId1"/>
    <hyperlink ref="D4" r:id="rId2"/>
    <hyperlink ref="J8" r:id="rId3"/>
    <hyperlink ref="N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Dell15</dc:creator>
  <cp:lastModifiedBy>Dell15</cp:lastModifiedBy>
  <dcterms:created xsi:type="dcterms:W3CDTF">2025-02-25T10:49:31Z</dcterms:created>
  <dcterms:modified xsi:type="dcterms:W3CDTF">2025-02-25T14:03:28Z</dcterms:modified>
</cp:coreProperties>
</file>